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  <externalReference r:id="rId8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<sst xmlns="http://schemas.openxmlformats.org/spreadsheetml/2006/main" count="156" uniqueCount="105">
  <si>
    <t>KIA LIM BERHAD (342868-P)</t>
  </si>
  <si>
    <t>CONDENSED CONSOLIDATED INCOME STATEMENT</t>
  </si>
  <si>
    <t>FOR THE PERIOD ENDED 30 SEPTEMBER 2004</t>
  </si>
  <si>
    <t>COMPARATIVE</t>
  </si>
  <si>
    <t>CURRENT</t>
  </si>
  <si>
    <t>9 MONTHS</t>
  </si>
  <si>
    <t>QUARTER</t>
  </si>
  <si>
    <t>CUMULATIVE</t>
  </si>
  <si>
    <t>ENDED</t>
  </si>
  <si>
    <t xml:space="preserve">ENDED </t>
  </si>
  <si>
    <t>TO DATE</t>
  </si>
  <si>
    <t>30/09/2004</t>
  </si>
  <si>
    <t>30/09/2003</t>
  </si>
  <si>
    <t>RM `000</t>
  </si>
  <si>
    <t>Revenue</t>
  </si>
  <si>
    <t>Operating Expenses</t>
  </si>
  <si>
    <t>Other Operating Income</t>
  </si>
  <si>
    <t>Profit From Operations</t>
  </si>
  <si>
    <t>Finance Costs</t>
  </si>
  <si>
    <t>Share Of Profits/(Loss) Of</t>
  </si>
  <si>
    <t>Associated Companies</t>
  </si>
  <si>
    <t>Other Investment Income</t>
  </si>
  <si>
    <t>Profit / (loss) Before Taxation</t>
  </si>
  <si>
    <t>Taxation</t>
  </si>
  <si>
    <t>Profit / (loss) After Taxation</t>
  </si>
  <si>
    <t>Minority Interest</t>
  </si>
  <si>
    <t>Net profit / (loss) for the Period</t>
  </si>
  <si>
    <t>Earnings Per Share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</si>
  <si>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</si>
  <si>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</si>
  <si>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</si>
  <si>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</si>
  <si>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</si>
  <si>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</si>
  <si>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</si>
  <si>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31/12/2003</t>
  </si>
  <si>
    <t>Property, Plant and Equipment</t>
  </si>
  <si>
    <t>Investment in Associated Company</t>
  </si>
  <si>
    <t>Investment Properties</t>
  </si>
  <si>
    <t>Long Term Investments</t>
  </si>
  <si>
    <t>Properties Under Development</t>
  </si>
  <si>
    <t>Intangible Assets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</si>
  <si>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</si>
  <si>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</si>
  <si>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</si>
  <si>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</si>
  <si>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</si>
  <si>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</si>
  <si>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</si>
  <si>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</si>
  <si>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</si>
  <si>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</si>
  <si>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Proposed Dividend</t>
  </si>
  <si>
    <t>Net current liabilities</t>
  </si>
  <si>
    <t>Financed by:</t>
  </si>
  <si>
    <t>Capital and reserves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</si>
  <si>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</si>
  <si>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</si>
  <si>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</si>
  <si>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</si>
  <si>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</si>
  <si>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</si>
  <si>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</si>
  <si>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Others</t>
  </si>
  <si>
    <t>Minority shareholders' interests</t>
  </si>
  <si>
    <t>Long term and deferred liabilities</t>
  </si>
  <si>
    <t>Retirement benefits</t>
  </si>
  <si>
    <t>CONDENSED CONSOLIDATED CASH FLOW STATEMENT</t>
  </si>
  <si>
    <t>CASHFLOW FROM OPERATING ACTIVITIES</t>
  </si>
  <si>
    <t>Net profit / (loss) before taxation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</si>
  <si>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</si>
  <si>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</si>
  <si>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</si>
  <si>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</si>
  <si>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</si>
  <si>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</si>
  <si>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</si>
  <si>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Net cash generated from / (used in) operating activities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</si>
  <si>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</si>
  <si>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</si>
  <si>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</si>
  <si>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</si>
  <si>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</si>
  <si>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Repayment of bank borrowings</t>
  </si>
  <si>
    <t>Proceeds from issuance of shares</t>
  </si>
  <si>
    <t>Net cash used in financing activities</t>
  </si>
  <si>
    <t>NET INCREASE/(DECREASE) IN CASH AND CASH EQUIVALENTS</t>
  </si>
  <si>
    <t>CONDENSED CONSOLIDATED STATEMENT OF CHANGES IN EQUITY</t>
  </si>
  <si>
    <t>SHARE</t>
  </si>
  <si>
    <t>ACCUMMULATED</t>
  </si>
  <si>
    <t>CAPITAL</t>
  </si>
  <si>
    <t>PREMIUM</t>
  </si>
  <si>
    <t>LOSS</t>
  </si>
  <si>
    <t>TOTAL</t>
  </si>
  <si>
    <t>RM'000</t>
  </si>
  <si>
    <t>9 months period ended 30 September 2004</t>
  </si>
  <si>
    <t>Balance at beginning of period</t>
  </si>
  <si>
    <t xml:space="preserve">Exercise of Employee share option scheme </t>
  </si>
  <si>
    <t>Net profit for the period</t>
  </si>
  <si>
    <t>Balance at end of period</t>
  </si>
  <si>
    <t>9 months period ended 30 September 2003</t>
  </si>
  <si>
    <t>Net loss for the period</t>
  </si>
  <si>
    <t>AS AT 30 SEPTEMBER 2004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</si>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</sst>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0" applyFont="1">
      <alignment/>
      <protection/>
    </xf>
    <xf numFmtId="164" fontId="4" fillId="0" borderId="0" xfId="15" applyNumberFormat="1" applyFont="1" applyAlignment="1">
      <alignment/>
    </xf>
    <xf numFmtId="0" fontId="1" fillId="0" borderId="0" xfId="20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0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0" applyFont="1" applyBorder="1">
      <alignment/>
      <protection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4" fillId="0" borderId="0" xfId="20" applyFont="1" applyBorder="1" applyAlignment="1">
      <alignment vertical="center"/>
      <protection/>
    </xf>
    <xf numFmtId="164" fontId="4" fillId="0" borderId="2" xfId="15" applyNumberFormat="1" applyFont="1" applyFill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0" fontId="1" fillId="0" borderId="0" xfId="20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0" applyFont="1" applyBorder="1" applyAlignment="1">
      <alignment horizontal="right"/>
      <protection/>
    </xf>
    <xf numFmtId="0" fontId="1" fillId="0" borderId="0" xfId="20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Fill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Fill="1" applyBorder="1" applyAlignment="1">
      <alignment/>
    </xf>
    <xf numFmtId="43" fontId="1" fillId="0" borderId="0" xfId="15" applyFont="1" applyBorder="1" applyAlignment="1">
      <alignment horizontal="center"/>
    </xf>
    <xf numFmtId="164" fontId="1" fillId="0" borderId="0" xfId="20" applyNumberFormat="1" applyFont="1" applyBorder="1">
      <alignment/>
      <protection/>
    </xf>
    <xf numFmtId="164" fontId="1" fillId="0" borderId="6" xfId="15" applyNumberFormat="1" applyFont="1" applyBorder="1" applyAlignment="1">
      <alignment/>
    </xf>
    <xf numFmtId="0" fontId="4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4" fillId="0" borderId="0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19" applyFont="1" applyBorder="1" applyAlignment="1">
      <alignment horizontal="center"/>
      <protection/>
    </xf>
    <xf numFmtId="0" fontId="4" fillId="0" borderId="0" xfId="19" applyFont="1" applyBorder="1" applyAlignment="1" quotePrefix="1">
      <alignment horizontal="center"/>
      <protection/>
    </xf>
    <xf numFmtId="0" fontId="1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0" fontId="6" fillId="0" borderId="0" xfId="19" applyFont="1">
      <alignment/>
      <protection/>
    </xf>
    <xf numFmtId="37" fontId="1" fillId="0" borderId="0" xfId="19" applyNumberFormat="1" applyFont="1">
      <alignment/>
      <protection/>
    </xf>
    <xf numFmtId="37" fontId="1" fillId="0" borderId="0" xfId="19" applyNumberFormat="1" applyFont="1" applyBorder="1">
      <alignment/>
      <protection/>
    </xf>
    <xf numFmtId="164" fontId="7" fillId="0" borderId="0" xfId="19" applyFont="1" applyBorder="1">
      <alignment horizontal="right"/>
      <protection/>
    </xf>
    <xf numFmtId="0" fontId="1" fillId="0" borderId="0" xfId="19" applyFont="1" applyAlignment="1">
      <alignment wrapText="1"/>
      <protection/>
    </xf>
    <xf numFmtId="0" fontId="1" fillId="0" borderId="0" xfId="19" applyFont="1" quotePrefix="1">
      <alignment/>
      <protection/>
    </xf>
    <xf numFmtId="37" fontId="1" fillId="0" borderId="6" xfId="19" applyNumberFormat="1" applyFont="1" applyBorder="1">
      <alignment/>
      <protection/>
    </xf>
    <xf numFmtId="0" fontId="5" fillId="0" borderId="0" xfId="19" applyFont="1">
      <alignment/>
      <protection/>
    </xf>
    <xf numFmtId="0" fontId="4" fillId="0" borderId="0" xfId="19" applyFont="1" quotePrefix="1">
      <alignment/>
      <protection/>
    </xf>
    <xf numFmtId="0" fontId="4" fillId="0" borderId="0" xfId="19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-Sept 2002" xfId="19"/>
    <cellStyle name="Normal_Results03-0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811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 should be read in conjunction with the Annual Financial Report for the year ended 31st December 2003)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95250</xdr:rowOff>
    </xdr:from>
    <xdr:to>
      <xdr:col>9</xdr:col>
      <xdr:colOff>28575</xdr:colOff>
      <xdr:row>60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925050"/>
          <a:ext cx="60007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Annual Financial Report for the year ended 31st December 2003
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353425"/>
          <a:ext cx="6772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Annual Financial Report for the year ended 31st December 2003)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47625</xdr:rowOff>
    </xdr:from>
    <xdr:to>
      <xdr:col>7</xdr:col>
      <xdr:colOff>666750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257925"/>
          <a:ext cx="769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31st December 2003)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&amp;Results%2009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ng%20Yu%20Hock\My%20Documents\Kia%20Lim%20Announcement\KLB0304-Announce\WINDOWS\TEMP\KLB%20GROUP6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  <row r="5">
          <cell r="A5" t="str">
            <v>FOR THE PERIOD ENDED 30 SEPTEMBER 2004</v>
          </cell>
        </row>
        <row r="11">
          <cell r="J11" t="str">
            <v>30/09/2004</v>
          </cell>
        </row>
        <row r="29">
          <cell r="J29">
            <v>272</v>
          </cell>
        </row>
        <row r="33">
          <cell r="J33">
            <v>272</v>
          </cell>
        </row>
        <row r="37">
          <cell r="L37">
            <v>-2426</v>
          </cell>
        </row>
      </sheetData>
      <sheetData sheetId="2">
        <row r="4">
          <cell r="A4" t="str">
            <v>FOR THE PERIOD ENDED 30 SEPTEMBER 2004</v>
          </cell>
        </row>
      </sheetData>
      <sheetData sheetId="3">
        <row r="18">
          <cell r="F18">
            <v>-31023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2pl"/>
      <sheetName val="Q2BS&amp;notes"/>
      <sheetName val="PL"/>
      <sheetName val="BAL. SHT"/>
      <sheetName val="Sheet5"/>
    </sheetNames>
    <sheetDataSet>
      <sheetData sheetId="3">
        <row r="42">
          <cell r="J42">
            <v>44579000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C28">
      <selection activeCell="F12" sqref="F12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7.57421875" style="2" customWidth="1"/>
    <col min="4" max="4" width="10.28125" style="2" customWidth="1"/>
    <col min="5" max="5" width="13.7109375" style="2" customWidth="1"/>
    <col min="6" max="6" width="16.00390625" style="3" customWidth="1"/>
    <col min="7" max="7" width="1.8515625" style="4" customWidth="1"/>
    <col min="8" max="8" width="18.00390625" style="2" bestFit="1" customWidth="1"/>
    <col min="9" max="9" width="1.8515625" style="4" customWidth="1"/>
    <col min="10" max="10" width="17.7109375" style="3" bestFit="1" customWidth="1"/>
    <col min="11" max="11" width="1.8515625" style="4" customWidth="1"/>
    <col min="12" max="12" width="19.57421875" style="4" bestFit="1" customWidth="1"/>
    <col min="13" max="13" width="11.140625" style="4" customWidth="1"/>
    <col min="14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1</v>
      </c>
    </row>
    <row r="5" ht="15.75">
      <c r="A5" s="5" t="s">
        <v>2</v>
      </c>
    </row>
    <row r="6" ht="15.75">
      <c r="A6" s="5"/>
    </row>
    <row r="7" ht="15.75">
      <c r="L7" s="6" t="s">
        <v>3</v>
      </c>
    </row>
    <row r="8" spans="1:13" ht="15.75">
      <c r="A8" s="7"/>
      <c r="B8" s="7"/>
      <c r="C8" s="7"/>
      <c r="D8" s="7"/>
      <c r="E8" s="7"/>
      <c r="F8" s="8" t="s">
        <v>4</v>
      </c>
      <c r="G8" s="9"/>
      <c r="H8" s="10" t="s">
        <v>3</v>
      </c>
      <c r="I8" s="9"/>
      <c r="J8" s="8" t="s">
        <v>5</v>
      </c>
      <c r="K8" s="9"/>
      <c r="L8" s="9" t="s">
        <v>5</v>
      </c>
      <c r="M8" s="9"/>
    </row>
    <row r="9" spans="1:13" ht="15.75">
      <c r="A9" s="7"/>
      <c r="B9" s="7"/>
      <c r="C9" s="7"/>
      <c r="D9" s="7"/>
      <c r="E9" s="7"/>
      <c r="F9" s="8" t="s">
        <v>6</v>
      </c>
      <c r="G9" s="11"/>
      <c r="H9" s="10" t="s">
        <v>6</v>
      </c>
      <c r="I9" s="9"/>
      <c r="J9" s="8" t="s">
        <v>7</v>
      </c>
      <c r="K9" s="9"/>
      <c r="L9" s="9" t="s">
        <v>7</v>
      </c>
      <c r="M9" s="9"/>
    </row>
    <row r="10" spans="1:13" ht="15.75">
      <c r="A10" s="7"/>
      <c r="B10" s="7"/>
      <c r="C10" s="7"/>
      <c r="D10" s="7"/>
      <c r="E10" s="7"/>
      <c r="F10" s="8" t="s">
        <v>8</v>
      </c>
      <c r="G10" s="11"/>
      <c r="H10" s="10" t="s">
        <v>9</v>
      </c>
      <c r="I10" s="9"/>
      <c r="J10" s="8" t="s">
        <v>10</v>
      </c>
      <c r="K10" s="9"/>
      <c r="L10" s="9" t="s">
        <v>10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30/09/2004</v>
      </c>
      <c r="G11" s="11"/>
      <c r="H11" s="13" t="str">
        <f>L11</f>
        <v>30/09/2003</v>
      </c>
      <c r="I11" s="9"/>
      <c r="J11" s="12" t="s">
        <v>11</v>
      </c>
      <c r="K11" s="9"/>
      <c r="L11" s="13" t="s">
        <v>12</v>
      </c>
      <c r="M11" s="9"/>
    </row>
    <row r="12" spans="1:13" ht="15.75">
      <c r="A12" s="7"/>
      <c r="B12" s="7"/>
      <c r="C12" s="7"/>
      <c r="D12" s="7"/>
      <c r="E12" s="7"/>
      <c r="F12" s="8" t="s">
        <v>13</v>
      </c>
      <c r="G12" s="14"/>
      <c r="H12" s="9" t="s">
        <v>13</v>
      </c>
      <c r="I12" s="14"/>
      <c r="J12" s="8" t="s">
        <v>13</v>
      </c>
      <c r="K12" s="14"/>
      <c r="L12" s="9" t="s">
        <v>13</v>
      </c>
      <c r="M12" s="14"/>
    </row>
    <row r="13" spans="1:13" ht="15">
      <c r="A13" s="7"/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3" s="5" customFormat="1" ht="15.75">
      <c r="A14" s="7" t="s">
        <v>14</v>
      </c>
      <c r="B14" s="17"/>
      <c r="C14" s="17"/>
      <c r="D14" s="17"/>
      <c r="E14" s="17"/>
      <c r="F14" s="15">
        <f>J14-24159</f>
        <v>12775</v>
      </c>
      <c r="G14" s="16"/>
      <c r="H14" s="16">
        <v>14015</v>
      </c>
      <c r="I14" s="16"/>
      <c r="J14" s="15">
        <v>36934</v>
      </c>
      <c r="K14" s="16"/>
      <c r="L14" s="16">
        <v>36420</v>
      </c>
      <c r="M14" s="14"/>
    </row>
    <row r="15" spans="1:13" ht="15">
      <c r="A15" s="7"/>
      <c r="B15" s="7"/>
      <c r="C15" s="7"/>
      <c r="D15" s="7"/>
      <c r="E15" s="7"/>
      <c r="F15" s="15"/>
      <c r="G15" s="16"/>
      <c r="H15" s="16"/>
      <c r="I15" s="16"/>
      <c r="J15" s="15"/>
      <c r="K15" s="16"/>
      <c r="L15" s="16"/>
      <c r="M15" s="16"/>
    </row>
    <row r="16" spans="1:13" ht="15">
      <c r="A16" s="7" t="s">
        <v>15</v>
      </c>
      <c r="B16" s="7"/>
      <c r="C16" s="7"/>
      <c r="D16" s="7"/>
      <c r="E16" s="7"/>
      <c r="F16" s="15">
        <f>-(F14+F18-F20)</f>
        <v>-11407</v>
      </c>
      <c r="G16" s="15"/>
      <c r="H16" s="15">
        <f>-(H14+H18-H20)</f>
        <v>-13329</v>
      </c>
      <c r="I16" s="15"/>
      <c r="J16" s="15">
        <f>-(J14+J18-J20)</f>
        <v>-33421</v>
      </c>
      <c r="K16" s="15"/>
      <c r="L16" s="15">
        <f>-(L14+L18-L20)</f>
        <v>-35411</v>
      </c>
      <c r="M16" s="16"/>
    </row>
    <row r="17" spans="1:13" ht="15">
      <c r="A17" s="7"/>
      <c r="B17" s="7"/>
      <c r="C17" s="7"/>
      <c r="D17" s="7"/>
      <c r="E17" s="7"/>
      <c r="F17" s="15"/>
      <c r="G17" s="16"/>
      <c r="H17" s="16"/>
      <c r="I17" s="16"/>
      <c r="J17" s="15"/>
      <c r="K17" s="16"/>
      <c r="L17" s="16"/>
      <c r="M17" s="16"/>
    </row>
    <row r="18" spans="1:13" ht="15">
      <c r="A18" s="7" t="s">
        <v>16</v>
      </c>
      <c r="B18" s="7"/>
      <c r="C18" s="7"/>
      <c r="D18" s="7"/>
      <c r="E18" s="7"/>
      <c r="F18" s="15">
        <f>J18-789</f>
        <v>167</v>
      </c>
      <c r="G18" s="16"/>
      <c r="H18" s="16">
        <v>368</v>
      </c>
      <c r="I18" s="16"/>
      <c r="J18" s="15">
        <v>956</v>
      </c>
      <c r="K18" s="16"/>
      <c r="L18" s="16">
        <v>783</v>
      </c>
      <c r="M18" s="16"/>
    </row>
    <row r="19" spans="1:13" ht="15">
      <c r="A19" s="7"/>
      <c r="B19" s="7"/>
      <c r="C19" s="7"/>
      <c r="D19" s="7"/>
      <c r="E19" s="7"/>
      <c r="F19" s="15"/>
      <c r="G19" s="16"/>
      <c r="H19" s="16"/>
      <c r="I19" s="16"/>
      <c r="J19" s="15"/>
      <c r="K19" s="16"/>
      <c r="L19" s="16"/>
      <c r="M19" s="16"/>
    </row>
    <row r="20" spans="1:13" ht="15">
      <c r="A20" s="7" t="s">
        <v>17</v>
      </c>
      <c r="B20" s="7"/>
      <c r="C20" s="7"/>
      <c r="D20" s="7"/>
      <c r="E20" s="7"/>
      <c r="F20" s="18">
        <f>J20-2934</f>
        <v>1535</v>
      </c>
      <c r="G20" s="16"/>
      <c r="H20" s="18">
        <f>SUM(H14:H19)</f>
        <v>1054</v>
      </c>
      <c r="I20" s="16"/>
      <c r="J20" s="19">
        <v>4469</v>
      </c>
      <c r="K20" s="16"/>
      <c r="L20" s="18">
        <f>SUM(L14:L19)</f>
        <v>1792</v>
      </c>
      <c r="M20" s="16"/>
    </row>
    <row r="21" spans="1:13" ht="15">
      <c r="A21" s="7"/>
      <c r="B21" s="7"/>
      <c r="C21" s="7"/>
      <c r="D21" s="7"/>
      <c r="E21" s="7"/>
      <c r="F21" s="15"/>
      <c r="G21" s="16"/>
      <c r="H21" s="16"/>
      <c r="I21" s="16"/>
      <c r="J21" s="15"/>
      <c r="K21" s="16"/>
      <c r="L21" s="16"/>
      <c r="M21" s="16"/>
    </row>
    <row r="22" spans="1:13" ht="15">
      <c r="A22" s="7" t="s">
        <v>18</v>
      </c>
      <c r="B22" s="7"/>
      <c r="C22" s="7"/>
      <c r="D22" s="7"/>
      <c r="E22" s="7"/>
      <c r="F22" s="15">
        <f>J22+2739</f>
        <v>-1458</v>
      </c>
      <c r="G22" s="16"/>
      <c r="H22" s="16">
        <v>-1429</v>
      </c>
      <c r="I22" s="16"/>
      <c r="J22" s="15">
        <v>-4197</v>
      </c>
      <c r="K22" s="16"/>
      <c r="L22" s="16">
        <v>-4217</v>
      </c>
      <c r="M22" s="16"/>
    </row>
    <row r="23" spans="1:13" ht="15">
      <c r="A23" s="7"/>
      <c r="B23" s="7"/>
      <c r="C23" s="7"/>
      <c r="D23" s="7"/>
      <c r="E23" s="7"/>
      <c r="F23" s="15"/>
      <c r="G23" s="16"/>
      <c r="H23" s="16"/>
      <c r="I23" s="16"/>
      <c r="J23" s="15"/>
      <c r="K23" s="16"/>
      <c r="L23" s="16"/>
      <c r="M23" s="16"/>
    </row>
    <row r="24" spans="1:13" ht="15">
      <c r="A24" s="7" t="s">
        <v>19</v>
      </c>
      <c r="B24" s="7"/>
      <c r="C24" s="7"/>
      <c r="D24" s="7"/>
      <c r="E24" s="7"/>
      <c r="F24" s="15">
        <v>0</v>
      </c>
      <c r="G24" s="16"/>
      <c r="H24" s="16">
        <v>0</v>
      </c>
      <c r="I24" s="16"/>
      <c r="J24" s="15">
        <v>0</v>
      </c>
      <c r="K24" s="16"/>
      <c r="L24" s="16">
        <v>0</v>
      </c>
      <c r="M24" s="16"/>
    </row>
    <row r="25" spans="1:13" ht="15">
      <c r="A25" s="7"/>
      <c r="B25" s="7" t="s">
        <v>20</v>
      </c>
      <c r="C25" s="7"/>
      <c r="D25" s="7"/>
      <c r="E25" s="7"/>
      <c r="F25" s="15"/>
      <c r="G25" s="16"/>
      <c r="H25" s="16"/>
      <c r="I25" s="16"/>
      <c r="J25" s="15"/>
      <c r="K25" s="16"/>
      <c r="L25" s="16"/>
      <c r="M25" s="16"/>
    </row>
    <row r="26" spans="1:13" ht="15">
      <c r="A26" s="7"/>
      <c r="B26" s="7"/>
      <c r="C26" s="7"/>
      <c r="D26" s="7"/>
      <c r="E26" s="7"/>
      <c r="F26" s="15"/>
      <c r="G26" s="16"/>
      <c r="H26" s="16"/>
      <c r="I26" s="16"/>
      <c r="J26" s="15"/>
      <c r="K26" s="16"/>
      <c r="L26" s="16"/>
      <c r="M26" s="16"/>
    </row>
    <row r="27" spans="1:13" ht="15">
      <c r="A27" s="7" t="s">
        <v>21</v>
      </c>
      <c r="B27" s="7"/>
      <c r="C27" s="7"/>
      <c r="D27" s="7"/>
      <c r="E27" s="7"/>
      <c r="F27" s="15">
        <v>0</v>
      </c>
      <c r="G27" s="16"/>
      <c r="H27" s="16">
        <v>0</v>
      </c>
      <c r="I27" s="16"/>
      <c r="J27" s="15">
        <v>0</v>
      </c>
      <c r="K27" s="16"/>
      <c r="L27" s="16">
        <v>0</v>
      </c>
      <c r="M27" s="16"/>
    </row>
    <row r="28" spans="1:13" ht="15">
      <c r="A28" s="7"/>
      <c r="B28" s="7"/>
      <c r="C28" s="7"/>
      <c r="D28" s="7"/>
      <c r="E28" s="7"/>
      <c r="F28" s="15"/>
      <c r="G28" s="16"/>
      <c r="H28" s="16"/>
      <c r="I28" s="16"/>
      <c r="J28" s="15"/>
      <c r="K28" s="16"/>
      <c r="L28" s="16"/>
      <c r="M28" s="16"/>
    </row>
    <row r="29" spans="1:13" s="5" customFormat="1" ht="15.75">
      <c r="A29" s="17" t="s">
        <v>22</v>
      </c>
      <c r="B29" s="17"/>
      <c r="C29" s="17"/>
      <c r="D29" s="17"/>
      <c r="E29" s="17"/>
      <c r="F29" s="20">
        <f>SUM(F20:F28)</f>
        <v>77</v>
      </c>
      <c r="G29" s="14"/>
      <c r="H29" s="20">
        <f>SUM(H20:H28)</f>
        <v>-375</v>
      </c>
      <c r="I29" s="14"/>
      <c r="J29" s="21">
        <f>SUM(J20:J28)</f>
        <v>272</v>
      </c>
      <c r="K29" s="14"/>
      <c r="L29" s="20">
        <v>-2426</v>
      </c>
      <c r="M29" s="14"/>
    </row>
    <row r="30" spans="1:13" ht="15">
      <c r="A30" s="7"/>
      <c r="B30" s="7"/>
      <c r="C30" s="7"/>
      <c r="D30" s="7"/>
      <c r="E30" s="7"/>
      <c r="F30" s="15"/>
      <c r="G30" s="16"/>
      <c r="H30" s="16"/>
      <c r="I30" s="16"/>
      <c r="J30" s="15"/>
      <c r="K30" s="16"/>
      <c r="L30" s="16"/>
      <c r="M30" s="16"/>
    </row>
    <row r="31" spans="1:13" ht="15">
      <c r="A31" s="7" t="s">
        <v>23</v>
      </c>
      <c r="B31" s="7"/>
      <c r="C31" s="7"/>
      <c r="D31" s="7"/>
      <c r="E31" s="7"/>
      <c r="F31" s="15">
        <f>+J31</f>
        <v>0</v>
      </c>
      <c r="G31" s="16"/>
      <c r="H31" s="16">
        <v>0</v>
      </c>
      <c r="I31" s="16"/>
      <c r="J31" s="15">
        <v>0</v>
      </c>
      <c r="K31" s="16"/>
      <c r="L31" s="16">
        <v>0</v>
      </c>
      <c r="M31" s="16"/>
    </row>
    <row r="32" spans="1:13" ht="15">
      <c r="A32" s="7"/>
      <c r="B32" s="7"/>
      <c r="C32" s="7"/>
      <c r="D32" s="7"/>
      <c r="E32" s="7"/>
      <c r="F32" s="15"/>
      <c r="G32" s="16"/>
      <c r="H32" s="16"/>
      <c r="I32" s="16"/>
      <c r="J32" s="15"/>
      <c r="K32" s="16"/>
      <c r="L32" s="16"/>
      <c r="M32" s="16"/>
    </row>
    <row r="33" spans="1:13" s="5" customFormat="1" ht="15.75">
      <c r="A33" s="17" t="s">
        <v>24</v>
      </c>
      <c r="B33" s="17"/>
      <c r="C33" s="17"/>
      <c r="D33" s="17"/>
      <c r="E33" s="17"/>
      <c r="F33" s="21">
        <f>SUM(F29:F31)</f>
        <v>77</v>
      </c>
      <c r="G33" s="14"/>
      <c r="H33" s="20">
        <f>SUM(H29:H31)</f>
        <v>-375</v>
      </c>
      <c r="I33" s="14"/>
      <c r="J33" s="21">
        <f>SUM(J29:J31)</f>
        <v>272</v>
      </c>
      <c r="K33" s="14"/>
      <c r="L33" s="20">
        <f>SUM(L29:L31)</f>
        <v>-2426</v>
      </c>
      <c r="M33" s="14"/>
    </row>
    <row r="34" spans="1:13" ht="15">
      <c r="A34" s="7"/>
      <c r="B34" s="7"/>
      <c r="C34" s="7"/>
      <c r="D34" s="7"/>
      <c r="E34" s="7"/>
      <c r="F34" s="15"/>
      <c r="G34" s="16"/>
      <c r="H34" s="16"/>
      <c r="I34" s="16"/>
      <c r="J34" s="15"/>
      <c r="K34" s="16"/>
      <c r="L34" s="16"/>
      <c r="M34" s="16"/>
    </row>
    <row r="35" spans="1:13" ht="15">
      <c r="A35" s="7" t="s">
        <v>25</v>
      </c>
      <c r="B35" s="7"/>
      <c r="C35" s="7"/>
      <c r="D35" s="7"/>
      <c r="E35" s="7"/>
      <c r="F35" s="15">
        <v>0</v>
      </c>
      <c r="G35" s="16"/>
      <c r="H35" s="16">
        <v>0</v>
      </c>
      <c r="I35" s="16"/>
      <c r="J35" s="15">
        <v>0</v>
      </c>
      <c r="K35" s="16"/>
      <c r="L35" s="16">
        <v>0</v>
      </c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5.75">
      <c r="A37" s="22" t="s">
        <v>26</v>
      </c>
      <c r="B37" s="22"/>
      <c r="C37" s="22"/>
      <c r="D37" s="22"/>
      <c r="E37" s="22"/>
      <c r="F37" s="23">
        <f>SUM(F33:F36)</f>
        <v>77</v>
      </c>
      <c r="G37" s="24"/>
      <c r="H37" s="25">
        <f>SUM(H33:H36)</f>
        <v>-375</v>
      </c>
      <c r="I37" s="24"/>
      <c r="J37" s="23">
        <f>SUM(J33:J36)</f>
        <v>272</v>
      </c>
      <c r="K37" s="24"/>
      <c r="L37" s="25">
        <f>SUM(L33:L36)</f>
        <v>-2426</v>
      </c>
      <c r="M37" s="24"/>
    </row>
    <row r="38" spans="1:13" ht="15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ht="15">
      <c r="A39" s="7" t="s">
        <v>27</v>
      </c>
      <c r="B39" s="7"/>
      <c r="C39" s="7"/>
      <c r="D39" s="26" t="s">
        <v>28</v>
      </c>
      <c r="E39" s="7"/>
      <c r="F39" s="27">
        <f>+F37/445.79</f>
        <v>0.17272706879921038</v>
      </c>
      <c r="G39" s="16"/>
      <c r="H39" s="28">
        <v>-0.84</v>
      </c>
      <c r="I39" s="16"/>
      <c r="J39" s="27">
        <f>+J37/445.79</f>
        <v>0.6101527625114964</v>
      </c>
      <c r="K39" s="16"/>
      <c r="L39" s="28">
        <v>-5.44</v>
      </c>
      <c r="M39" s="28"/>
    </row>
    <row r="40" spans="1:13" ht="15">
      <c r="A40" s="7"/>
      <c r="B40" s="7"/>
      <c r="C40" s="7"/>
      <c r="D40" s="26" t="s">
        <v>29</v>
      </c>
      <c r="E40" s="7"/>
      <c r="F40" s="27">
        <f>+F37/445.79</f>
        <v>0.17272706879921038</v>
      </c>
      <c r="G40" s="16"/>
      <c r="H40" s="28">
        <v>-0.84</v>
      </c>
      <c r="I40" s="16"/>
      <c r="J40" s="27">
        <f>+J37/445.79</f>
        <v>0.6101527625114964</v>
      </c>
      <c r="K40" s="16"/>
      <c r="L40" s="28">
        <v>-5.44</v>
      </c>
      <c r="M40" s="16"/>
    </row>
    <row r="41" spans="1:13" ht="15">
      <c r="A41" s="7"/>
      <c r="B41" s="29"/>
      <c r="C41" s="7"/>
      <c r="D41" s="7"/>
      <c r="E41" s="7"/>
      <c r="F41" s="15"/>
      <c r="G41" s="16"/>
      <c r="H41" s="16"/>
      <c r="I41" s="16"/>
      <c r="J41" s="15"/>
      <c r="K41" s="16"/>
      <c r="L41" s="16"/>
      <c r="M41" s="28"/>
    </row>
    <row r="42" spans="1:13" ht="15">
      <c r="A42" s="30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ht="15">
      <c r="H43" s="4"/>
    </row>
    <row r="44" ht="15">
      <c r="H44" s="4"/>
    </row>
    <row r="45" ht="15">
      <c r="H45" s="4"/>
    </row>
    <row r="46" ht="15">
      <c r="H46" s="4"/>
    </row>
    <row r="47" ht="15">
      <c r="H47" s="4"/>
    </row>
    <row r="48" ht="15">
      <c r="H48" s="4"/>
    </row>
    <row r="49" ht="15">
      <c r="H49" s="4"/>
    </row>
    <row r="50" ht="15">
      <c r="H50" s="4"/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9" sqref="A9"/>
    </sheetView>
  </sheetViews>
  <sheetFormatPr defaultColWidth="9.140625" defaultRowHeight="13.5" customHeight="1"/>
  <cols>
    <col min="1" max="2" width="3.421875" style="2" customWidth="1"/>
    <col min="3" max="3" width="10.28125" style="2" customWidth="1"/>
    <col min="4" max="4" width="19.28125" style="2" customWidth="1"/>
    <col min="5" max="5" width="8.00390625" style="2" customWidth="1"/>
    <col min="6" max="6" width="4.57421875" style="2" customWidth="1"/>
    <col min="7" max="7" width="17.7109375" style="3" bestFit="1" customWidth="1"/>
    <col min="8" max="8" width="6.8515625" style="31" customWidth="1"/>
    <col min="9" max="9" width="16.140625" style="4" customWidth="1"/>
    <col min="10" max="10" width="1.7109375" style="2" customWidth="1"/>
    <col min="11" max="16384" width="10.28125" style="2" customWidth="1"/>
  </cols>
  <sheetData>
    <row r="1" spans="1:10" ht="13.5" customHeight="1">
      <c r="A1" s="1" t="str">
        <f>'[1]P&amp;L-Final'!A1</f>
        <v>KIA LIM BERHAD (342868-P)</v>
      </c>
      <c r="F1" s="4"/>
      <c r="J1" s="4"/>
    </row>
    <row r="2" spans="1:10" ht="13.5" customHeight="1">
      <c r="A2" s="5"/>
      <c r="F2" s="4"/>
      <c r="J2" s="4"/>
    </row>
    <row r="3" spans="1:10" ht="13.5" customHeight="1">
      <c r="A3" s="5"/>
      <c r="F3" s="4"/>
      <c r="J3" s="4"/>
    </row>
    <row r="4" spans="1:10" ht="13.5" customHeight="1">
      <c r="A4" s="5" t="s">
        <v>30</v>
      </c>
      <c r="F4" s="4"/>
      <c r="J4" s="4"/>
    </row>
    <row r="5" spans="1:10" ht="13.5" customHeight="1">
      <c r="A5" s="5" t="s">
        <v>102</v>
      </c>
      <c r="F5" s="4"/>
      <c r="J5" s="4"/>
    </row>
    <row r="6" spans="1:10" ht="13.5" customHeight="1">
      <c r="A6" s="5"/>
      <c r="F6" s="4"/>
      <c r="J6" s="4"/>
    </row>
    <row r="7" spans="1:10" ht="18" customHeight="1">
      <c r="A7" s="5"/>
      <c r="F7" s="4"/>
      <c r="G7" s="32" t="s">
        <v>31</v>
      </c>
      <c r="H7" s="33"/>
      <c r="I7" s="34" t="s">
        <v>32</v>
      </c>
      <c r="J7" s="4"/>
    </row>
    <row r="8" spans="1:10" ht="13.5" customHeight="1">
      <c r="A8" s="5"/>
      <c r="F8" s="4"/>
      <c r="G8" s="32" t="s">
        <v>33</v>
      </c>
      <c r="H8" s="35"/>
      <c r="I8" s="34" t="s">
        <v>34</v>
      </c>
      <c r="J8" s="4"/>
    </row>
    <row r="9" spans="1:9" ht="13.5" customHeight="1">
      <c r="A9" s="7"/>
      <c r="B9" s="7"/>
      <c r="C9" s="7"/>
      <c r="D9" s="17"/>
      <c r="E9" s="10"/>
      <c r="F9" s="17"/>
      <c r="G9" s="12" t="str">
        <f>'[1]P&amp;L-Final'!J11</f>
        <v>30/09/2004</v>
      </c>
      <c r="H9" s="36"/>
      <c r="I9" s="37" t="s">
        <v>35</v>
      </c>
    </row>
    <row r="10" spans="1:9" ht="13.5" customHeight="1">
      <c r="A10" s="7"/>
      <c r="B10" s="7"/>
      <c r="C10" s="7"/>
      <c r="D10" s="17"/>
      <c r="E10" s="17"/>
      <c r="F10" s="17"/>
      <c r="G10" s="8" t="s">
        <v>13</v>
      </c>
      <c r="H10" s="36"/>
      <c r="I10" s="9" t="s">
        <v>13</v>
      </c>
    </row>
    <row r="11" spans="1:9" ht="13.5" customHeight="1">
      <c r="A11" s="7"/>
      <c r="B11" s="7"/>
      <c r="C11" s="7"/>
      <c r="D11" s="7"/>
      <c r="E11" s="7"/>
      <c r="F11" s="7"/>
      <c r="G11" s="15"/>
      <c r="H11" s="38"/>
      <c r="I11" s="16"/>
    </row>
    <row r="12" spans="1:9" ht="13.5" customHeight="1">
      <c r="A12" s="17" t="s">
        <v>36</v>
      </c>
      <c r="C12" s="7"/>
      <c r="D12" s="7"/>
      <c r="E12" s="7"/>
      <c r="F12" s="7"/>
      <c r="G12" s="15">
        <v>82223</v>
      </c>
      <c r="H12" s="38"/>
      <c r="I12" s="16">
        <v>83638</v>
      </c>
    </row>
    <row r="13" spans="1:9" ht="13.5" customHeight="1">
      <c r="A13" s="17" t="s">
        <v>37</v>
      </c>
      <c r="C13" s="7"/>
      <c r="D13" s="7"/>
      <c r="E13" s="7"/>
      <c r="F13" s="7"/>
      <c r="G13" s="15">
        <v>118</v>
      </c>
      <c r="H13" s="38"/>
      <c r="I13" s="16">
        <v>118</v>
      </c>
    </row>
    <row r="14" spans="1:9" ht="13.5" customHeight="1">
      <c r="A14" s="17" t="s">
        <v>38</v>
      </c>
      <c r="C14" s="7"/>
      <c r="D14" s="7"/>
      <c r="E14" s="7"/>
      <c r="F14" s="7"/>
      <c r="G14" s="15">
        <v>391</v>
      </c>
      <c r="H14" s="38"/>
      <c r="I14" s="16">
        <v>574</v>
      </c>
    </row>
    <row r="15" spans="1:9" ht="13.5" customHeight="1">
      <c r="A15" s="17" t="s">
        <v>39</v>
      </c>
      <c r="C15" s="7"/>
      <c r="D15" s="7"/>
      <c r="E15" s="7"/>
      <c r="F15" s="7"/>
      <c r="G15" s="15">
        <v>762</v>
      </c>
      <c r="H15" s="38"/>
      <c r="I15" s="16">
        <v>762</v>
      </c>
    </row>
    <row r="16" spans="1:9" ht="13.5" customHeight="1">
      <c r="A16" s="17" t="s">
        <v>40</v>
      </c>
      <c r="C16" s="7"/>
      <c r="D16" s="7"/>
      <c r="E16" s="7"/>
      <c r="F16" s="7"/>
      <c r="G16" s="15">
        <v>0</v>
      </c>
      <c r="H16" s="38"/>
      <c r="I16" s="16">
        <v>0</v>
      </c>
    </row>
    <row r="17" spans="1:9" ht="13.5" customHeight="1">
      <c r="A17" s="17" t="s">
        <v>41</v>
      </c>
      <c r="C17" s="7"/>
      <c r="D17" s="7"/>
      <c r="E17" s="7"/>
      <c r="F17" s="7"/>
      <c r="G17" s="15">
        <v>0</v>
      </c>
      <c r="H17" s="38"/>
      <c r="I17" s="16">
        <v>0</v>
      </c>
    </row>
    <row r="18" spans="1:9" ht="13.5" customHeight="1">
      <c r="A18" s="7"/>
      <c r="C18" s="7"/>
      <c r="D18" s="7"/>
      <c r="E18" s="7"/>
      <c r="F18" s="7"/>
      <c r="G18" s="15"/>
      <c r="H18" s="38"/>
      <c r="I18" s="16"/>
    </row>
    <row r="19" spans="1:9" ht="13.5" customHeight="1">
      <c r="A19" s="17" t="s">
        <v>42</v>
      </c>
      <c r="C19" s="7"/>
      <c r="D19" s="7"/>
      <c r="E19" s="7"/>
      <c r="F19" s="7"/>
      <c r="G19" s="39"/>
      <c r="H19" s="38"/>
      <c r="I19" s="40"/>
    </row>
    <row r="20" spans="2:9" ht="13.5" customHeight="1">
      <c r="B20" s="30" t="s">
        <v>43</v>
      </c>
      <c r="C20" s="7" t="s">
        <v>44</v>
      </c>
      <c r="D20" s="7"/>
      <c r="E20" s="7"/>
      <c r="F20" s="7"/>
      <c r="G20" s="41">
        <v>11584</v>
      </c>
      <c r="H20" s="38"/>
      <c r="I20" s="42">
        <v>10098</v>
      </c>
    </row>
    <row r="21" spans="2:9" ht="13.5" customHeight="1">
      <c r="B21" s="30" t="s">
        <v>43</v>
      </c>
      <c r="C21" s="7" t="s">
        <v>45</v>
      </c>
      <c r="D21" s="7"/>
      <c r="E21" s="7"/>
      <c r="F21" s="7"/>
      <c r="G21" s="41">
        <v>12250</v>
      </c>
      <c r="H21" s="38"/>
      <c r="I21" s="42">
        <v>12452</v>
      </c>
    </row>
    <row r="22" spans="2:9" ht="13.5" customHeight="1">
      <c r="B22" s="30" t="s">
        <v>43</v>
      </c>
      <c r="C22" s="7" t="s">
        <v>38</v>
      </c>
      <c r="D22" s="7"/>
      <c r="E22" s="7"/>
      <c r="F22" s="7"/>
      <c r="G22" s="41">
        <v>1088</v>
      </c>
      <c r="H22" s="38"/>
      <c r="I22" s="42">
        <v>1088</v>
      </c>
    </row>
    <row r="23" spans="2:9" ht="13.5" customHeight="1">
      <c r="B23" s="30" t="s">
        <v>43</v>
      </c>
      <c r="C23" s="7" t="s">
        <v>46</v>
      </c>
      <c r="D23" s="7"/>
      <c r="E23" s="7"/>
      <c r="F23" s="7"/>
      <c r="G23" s="41">
        <v>946</v>
      </c>
      <c r="H23" s="38"/>
      <c r="I23" s="42">
        <v>979</v>
      </c>
    </row>
    <row r="24" spans="2:9" ht="13.5" customHeight="1">
      <c r="B24" s="30" t="s">
        <v>43</v>
      </c>
      <c r="C24" s="7" t="s">
        <v>47</v>
      </c>
      <c r="D24" s="7"/>
      <c r="E24" s="7"/>
      <c r="F24" s="7"/>
      <c r="G24" s="41">
        <v>10</v>
      </c>
      <c r="H24" s="38"/>
      <c r="I24" s="42">
        <v>8</v>
      </c>
    </row>
    <row r="25" spans="1:9" ht="13.5" customHeight="1">
      <c r="A25" s="7"/>
      <c r="B25" s="7"/>
      <c r="C25" s="7"/>
      <c r="D25" s="7"/>
      <c r="E25" s="7"/>
      <c r="F25" s="7"/>
      <c r="G25" s="43">
        <f>SUM(G20:G24)</f>
        <v>25878</v>
      </c>
      <c r="H25" s="38"/>
      <c r="I25" s="44">
        <f>SUM(I20:I24)</f>
        <v>24625</v>
      </c>
    </row>
    <row r="26" spans="1:9" ht="13.5" customHeight="1">
      <c r="A26" s="7"/>
      <c r="B26" s="7"/>
      <c r="C26" s="7"/>
      <c r="D26" s="7"/>
      <c r="E26" s="7"/>
      <c r="F26" s="7"/>
      <c r="G26" s="15"/>
      <c r="H26" s="38"/>
      <c r="I26" s="16"/>
    </row>
    <row r="27" spans="1:9" ht="13.5" customHeight="1">
      <c r="A27" s="17" t="s">
        <v>48</v>
      </c>
      <c r="B27" s="7"/>
      <c r="C27" s="7"/>
      <c r="D27" s="7"/>
      <c r="E27" s="7"/>
      <c r="F27" s="7"/>
      <c r="G27" s="15"/>
      <c r="H27" s="38"/>
      <c r="I27" s="16"/>
    </row>
    <row r="28" spans="2:9" ht="13.5" customHeight="1">
      <c r="B28" s="30" t="s">
        <v>43</v>
      </c>
      <c r="C28" s="7" t="s">
        <v>49</v>
      </c>
      <c r="D28" s="7"/>
      <c r="E28" s="7"/>
      <c r="F28" s="7"/>
      <c r="G28" s="39">
        <v>14805</v>
      </c>
      <c r="H28" s="38"/>
      <c r="I28" s="40">
        <v>17186</v>
      </c>
    </row>
    <row r="29" spans="2:9" ht="13.5" customHeight="1">
      <c r="B29" s="30" t="s">
        <v>43</v>
      </c>
      <c r="C29" s="7" t="s">
        <v>50</v>
      </c>
      <c r="D29" s="7"/>
      <c r="E29" s="7"/>
      <c r="F29" s="7"/>
      <c r="G29" s="41">
        <v>19915</v>
      </c>
      <c r="H29" s="38"/>
      <c r="I29" s="42">
        <v>15609</v>
      </c>
    </row>
    <row r="30" spans="2:9" ht="13.5" customHeight="1">
      <c r="B30" s="30" t="s">
        <v>43</v>
      </c>
      <c r="C30" s="7" t="s">
        <v>51</v>
      </c>
      <c r="D30" s="7"/>
      <c r="E30" s="7"/>
      <c r="F30" s="7"/>
      <c r="G30" s="41">
        <v>32813</v>
      </c>
      <c r="H30" s="38"/>
      <c r="I30" s="42">
        <v>32157</v>
      </c>
    </row>
    <row r="31" spans="2:9" ht="13.5" customHeight="1">
      <c r="B31" s="30" t="s">
        <v>43</v>
      </c>
      <c r="C31" s="7" t="s">
        <v>23</v>
      </c>
      <c r="D31" s="7"/>
      <c r="E31" s="7"/>
      <c r="F31" s="7"/>
      <c r="G31" s="41">
        <v>501</v>
      </c>
      <c r="H31" s="38"/>
      <c r="I31" s="42">
        <v>501</v>
      </c>
    </row>
    <row r="32" spans="2:9" ht="13.5" customHeight="1">
      <c r="B32" s="30" t="s">
        <v>43</v>
      </c>
      <c r="C32" s="7" t="s">
        <v>52</v>
      </c>
      <c r="D32" s="7"/>
      <c r="E32" s="7"/>
      <c r="F32" s="7"/>
      <c r="G32" s="41">
        <v>0</v>
      </c>
      <c r="H32" s="38"/>
      <c r="I32" s="42">
        <v>0</v>
      </c>
    </row>
    <row r="33" spans="1:9" ht="13.5" customHeight="1">
      <c r="A33" s="7"/>
      <c r="B33" s="7"/>
      <c r="C33" s="7"/>
      <c r="D33" s="7"/>
      <c r="E33" s="7"/>
      <c r="F33" s="7"/>
      <c r="G33" s="43">
        <f>SUM(G28:G31)</f>
        <v>68034</v>
      </c>
      <c r="H33" s="38"/>
      <c r="I33" s="44">
        <f>SUM(I28:I32)</f>
        <v>65453</v>
      </c>
    </row>
    <row r="34" spans="1:9" ht="13.5" customHeight="1">
      <c r="A34" s="7"/>
      <c r="B34" s="7"/>
      <c r="C34" s="7"/>
      <c r="D34" s="7"/>
      <c r="E34" s="7"/>
      <c r="F34" s="7"/>
      <c r="G34" s="15"/>
      <c r="H34" s="38"/>
      <c r="I34" s="16"/>
    </row>
    <row r="35" spans="1:9" ht="13.5" customHeight="1">
      <c r="A35" s="17" t="s">
        <v>53</v>
      </c>
      <c r="B35" s="7"/>
      <c r="C35" s="7"/>
      <c r="D35" s="7"/>
      <c r="E35" s="7"/>
      <c r="F35" s="7"/>
      <c r="G35" s="15">
        <f>G25-G33</f>
        <v>-42156</v>
      </c>
      <c r="H35" s="38"/>
      <c r="I35" s="16">
        <f>I25-I33</f>
        <v>-40828</v>
      </c>
    </row>
    <row r="36" spans="1:9" ht="13.5" customHeight="1">
      <c r="A36" s="7"/>
      <c r="B36" s="7"/>
      <c r="C36" s="7"/>
      <c r="D36" s="7"/>
      <c r="E36" s="7"/>
      <c r="F36" s="7"/>
      <c r="G36" s="15"/>
      <c r="H36" s="38"/>
      <c r="I36" s="16"/>
    </row>
    <row r="37" spans="1:9" ht="13.5" customHeight="1" thickBot="1">
      <c r="A37" s="7"/>
      <c r="B37" s="7"/>
      <c r="C37" s="7"/>
      <c r="D37" s="7"/>
      <c r="E37" s="7"/>
      <c r="F37" s="7"/>
      <c r="G37" s="45">
        <f>SUM(G12:G17)+G35</f>
        <v>41338</v>
      </c>
      <c r="H37" s="15"/>
      <c r="I37" s="45">
        <f>SUM(I12:I17)+I35</f>
        <v>44264</v>
      </c>
    </row>
    <row r="38" spans="1:9" ht="13.5" customHeight="1" thickTop="1">
      <c r="A38" s="7"/>
      <c r="B38" s="7"/>
      <c r="C38" s="7"/>
      <c r="D38" s="7"/>
      <c r="E38" s="7"/>
      <c r="F38" s="7"/>
      <c r="G38" s="15"/>
      <c r="H38" s="38"/>
      <c r="I38" s="16"/>
    </row>
    <row r="39" spans="1:9" ht="13.5" customHeight="1">
      <c r="A39" s="17" t="s">
        <v>54</v>
      </c>
      <c r="B39" s="7"/>
      <c r="C39" s="7"/>
      <c r="D39" s="7"/>
      <c r="E39" s="7"/>
      <c r="F39" s="7"/>
      <c r="G39" s="15"/>
      <c r="H39" s="38"/>
      <c r="I39" s="16"/>
    </row>
    <row r="40" spans="1:9" ht="13.5" customHeight="1">
      <c r="A40" s="17" t="s">
        <v>55</v>
      </c>
      <c r="B40" s="7"/>
      <c r="C40" s="7"/>
      <c r="D40" s="7"/>
      <c r="E40" s="7"/>
      <c r="F40" s="7"/>
      <c r="G40" s="15"/>
      <c r="H40" s="38"/>
      <c r="I40" s="16"/>
    </row>
    <row r="41" spans="1:9" ht="13.5" customHeight="1">
      <c r="A41" s="46"/>
      <c r="B41" s="7" t="s">
        <v>56</v>
      </c>
      <c r="C41" s="7"/>
      <c r="D41" s="7"/>
      <c r="E41" s="7"/>
      <c r="F41" s="7"/>
      <c r="G41" s="15">
        <f>+'[2]BAL. SHT'!$J$42/1000</f>
        <v>44579</v>
      </c>
      <c r="H41" s="38"/>
      <c r="I41" s="16">
        <v>44579</v>
      </c>
    </row>
    <row r="42" spans="1:9" ht="13.5" customHeight="1">
      <c r="A42" s="46"/>
      <c r="B42" s="7" t="s">
        <v>57</v>
      </c>
      <c r="C42" s="7"/>
      <c r="D42" s="7"/>
      <c r="E42" s="7"/>
      <c r="F42" s="7"/>
      <c r="G42" s="15"/>
      <c r="H42" s="38"/>
      <c r="I42" s="16"/>
    </row>
    <row r="43" spans="1:9" ht="13.5" customHeight="1">
      <c r="A43" s="7"/>
      <c r="B43" s="7" t="s">
        <v>43</v>
      </c>
      <c r="C43" s="7" t="s">
        <v>58</v>
      </c>
      <c r="D43" s="7"/>
      <c r="E43" s="7"/>
      <c r="F43" s="7"/>
      <c r="G43" s="15">
        <v>7283</v>
      </c>
      <c r="H43" s="38"/>
      <c r="I43" s="16">
        <v>7283</v>
      </c>
    </row>
    <row r="44" spans="1:9" ht="13.5" customHeight="1">
      <c r="A44" s="17"/>
      <c r="B44" s="7" t="s">
        <v>43</v>
      </c>
      <c r="C44" s="7" t="s">
        <v>59</v>
      </c>
      <c r="D44" s="7"/>
      <c r="E44" s="7"/>
      <c r="F44" s="7"/>
      <c r="G44" s="15">
        <v>0</v>
      </c>
      <c r="H44" s="38"/>
      <c r="I44" s="16">
        <v>0</v>
      </c>
    </row>
    <row r="45" spans="1:9" ht="13.5" customHeight="1">
      <c r="A45" s="17"/>
      <c r="B45" s="7" t="s">
        <v>43</v>
      </c>
      <c r="C45" s="7" t="s">
        <v>60</v>
      </c>
      <c r="D45" s="7"/>
      <c r="E45" s="7"/>
      <c r="F45" s="7"/>
      <c r="G45" s="15">
        <v>0</v>
      </c>
      <c r="H45" s="38"/>
      <c r="I45" s="16">
        <v>0</v>
      </c>
    </row>
    <row r="46" spans="1:9" ht="13.5" customHeight="1">
      <c r="A46" s="17"/>
      <c r="B46" s="7" t="s">
        <v>43</v>
      </c>
      <c r="C46" s="7" t="s">
        <v>61</v>
      </c>
      <c r="D46" s="7"/>
      <c r="E46" s="7"/>
      <c r="F46" s="7"/>
      <c r="G46" s="15">
        <v>0</v>
      </c>
      <c r="H46" s="38"/>
      <c r="I46" s="16">
        <v>0</v>
      </c>
    </row>
    <row r="47" spans="1:9" ht="13.5" customHeight="1">
      <c r="A47" s="17"/>
      <c r="B47" s="7" t="s">
        <v>43</v>
      </c>
      <c r="C47" s="7" t="s">
        <v>62</v>
      </c>
      <c r="D47" s="7"/>
      <c r="E47" s="7"/>
      <c r="F47" s="7"/>
      <c r="G47" s="15">
        <f>'[1]Equity Final'!F18</f>
        <v>-31023</v>
      </c>
      <c r="H47" s="38"/>
      <c r="I47" s="16">
        <v>-31295</v>
      </c>
    </row>
    <row r="48" spans="1:9" ht="13.5" customHeight="1">
      <c r="A48" s="17"/>
      <c r="B48" s="7" t="s">
        <v>43</v>
      </c>
      <c r="C48" s="7" t="s">
        <v>63</v>
      </c>
      <c r="D48" s="7"/>
      <c r="E48" s="7"/>
      <c r="F48" s="7"/>
      <c r="G48" s="15">
        <v>0</v>
      </c>
      <c r="H48" s="38"/>
      <c r="I48" s="16">
        <v>0</v>
      </c>
    </row>
    <row r="49" spans="1:9" ht="13.5" customHeight="1">
      <c r="A49" s="17"/>
      <c r="B49" s="7"/>
      <c r="C49" s="7"/>
      <c r="D49" s="7"/>
      <c r="E49" s="7"/>
      <c r="F49" s="7"/>
      <c r="G49" s="19">
        <f>SUM(G41:G48)</f>
        <v>20839</v>
      </c>
      <c r="H49" s="38"/>
      <c r="I49" s="18">
        <f>SUM(I41:I48)</f>
        <v>20567</v>
      </c>
    </row>
    <row r="50" spans="1:9" ht="13.5" customHeight="1">
      <c r="A50" s="17" t="s">
        <v>64</v>
      </c>
      <c r="B50" s="7"/>
      <c r="C50" s="7"/>
      <c r="D50" s="7"/>
      <c r="E50" s="7"/>
      <c r="F50" s="7"/>
      <c r="G50" s="15">
        <v>0</v>
      </c>
      <c r="H50" s="38"/>
      <c r="I50" s="16">
        <v>0</v>
      </c>
    </row>
    <row r="51" spans="1:9" ht="13.5" customHeight="1">
      <c r="A51" s="17"/>
      <c r="B51" s="7"/>
      <c r="C51" s="7"/>
      <c r="D51" s="7"/>
      <c r="E51" s="7"/>
      <c r="F51" s="7"/>
      <c r="G51" s="15"/>
      <c r="H51" s="38"/>
      <c r="I51" s="16"/>
    </row>
    <row r="52" spans="1:9" ht="13.5" customHeight="1">
      <c r="A52" s="17" t="s">
        <v>65</v>
      </c>
      <c r="B52" s="7"/>
      <c r="C52" s="7"/>
      <c r="D52" s="7"/>
      <c r="E52" s="7"/>
      <c r="F52" s="7"/>
      <c r="G52" s="15"/>
      <c r="H52" s="38"/>
      <c r="I52" s="16"/>
    </row>
    <row r="53" spans="2:9" ht="13.5" customHeight="1">
      <c r="B53" s="30" t="s">
        <v>43</v>
      </c>
      <c r="C53" s="7" t="s">
        <v>51</v>
      </c>
      <c r="D53" s="7"/>
      <c r="E53" s="7"/>
      <c r="F53" s="7"/>
      <c r="G53" s="15">
        <v>20499</v>
      </c>
      <c r="H53" s="38"/>
      <c r="I53" s="16">
        <v>23697</v>
      </c>
    </row>
    <row r="54" spans="2:9" ht="13.5" customHeight="1">
      <c r="B54" s="30" t="s">
        <v>43</v>
      </c>
      <c r="C54" s="7" t="s">
        <v>66</v>
      </c>
      <c r="D54" s="7"/>
      <c r="E54" s="7"/>
      <c r="F54" s="7"/>
      <c r="G54" s="15">
        <v>0</v>
      </c>
      <c r="H54" s="38"/>
      <c r="I54" s="16">
        <v>0</v>
      </c>
    </row>
    <row r="55" spans="1:9" ht="13.5" customHeight="1">
      <c r="A55" s="7"/>
      <c r="B55" s="7"/>
      <c r="C55" s="7"/>
      <c r="D55" s="7"/>
      <c r="E55" s="7"/>
      <c r="F55" s="7"/>
      <c r="G55" s="15"/>
      <c r="H55" s="38"/>
      <c r="I55" s="16"/>
    </row>
    <row r="56" spans="1:9" ht="13.5" customHeight="1" thickBot="1">
      <c r="A56" s="7"/>
      <c r="B56" s="7"/>
      <c r="C56" s="7"/>
      <c r="D56" s="7"/>
      <c r="E56" s="47"/>
      <c r="F56" s="7"/>
      <c r="G56" s="45">
        <f>SUM(G49:G54)</f>
        <v>41338</v>
      </c>
      <c r="H56" s="38"/>
      <c r="I56" s="48">
        <f>SUM(I49:I54)</f>
        <v>44264</v>
      </c>
    </row>
    <row r="57" spans="1:9" ht="13.5" customHeight="1" thickTop="1">
      <c r="A57" s="7"/>
      <c r="B57" s="7"/>
      <c r="C57" s="7"/>
      <c r="D57" s="7"/>
      <c r="E57" s="7"/>
      <c r="F57" s="7"/>
      <c r="G57" s="15"/>
      <c r="H57" s="38"/>
      <c r="I57" s="16"/>
    </row>
  </sheetData>
  <printOptions/>
  <pageMargins left="1" right="1" top="1" bottom="0.42" header="0.5" footer="0.5"/>
  <pageSetup fitToHeight="1" fitToWidth="1" horizontalDpi="600" verticalDpi="600" orientation="portrait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34">
      <selection activeCell="D48" sqref="D48"/>
    </sheetView>
  </sheetViews>
  <sheetFormatPr defaultColWidth="9.140625" defaultRowHeight="12.75"/>
  <cols>
    <col min="1" max="1" width="4.00390625" style="2" customWidth="1"/>
    <col min="2" max="3" width="10.28125" style="2" customWidth="1"/>
    <col min="4" max="4" width="44.7109375" style="2" customWidth="1"/>
    <col min="5" max="5" width="14.57421875" style="3" customWidth="1"/>
    <col min="6" max="6" width="1.28515625" style="4" customWidth="1"/>
    <col min="7" max="7" width="16.57421875" style="4" customWidth="1"/>
    <col min="8" max="8" width="4.42187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67</v>
      </c>
    </row>
    <row r="4" ht="15.75">
      <c r="A4" s="5" t="str">
        <f>'[1]P&amp;L-Final'!A5</f>
        <v>FOR THE PERIOD ENDED 30 SEPTEMBER 2004</v>
      </c>
    </row>
    <row r="7" spans="1:8" ht="15.75">
      <c r="A7" s="7"/>
      <c r="B7" s="7"/>
      <c r="C7" s="7"/>
      <c r="D7" s="7"/>
      <c r="E7" s="8" t="s">
        <v>5</v>
      </c>
      <c r="F7" s="9"/>
      <c r="G7" s="9" t="str">
        <f>E7</f>
        <v>9 MONTHS</v>
      </c>
      <c r="H7" s="10"/>
    </row>
    <row r="8" spans="1:8" ht="15.75">
      <c r="A8" s="7"/>
      <c r="B8" s="7"/>
      <c r="C8" s="7"/>
      <c r="D8" s="7"/>
      <c r="E8" s="8" t="s">
        <v>9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11</v>
      </c>
      <c r="F9" s="11"/>
      <c r="G9" s="37" t="s">
        <v>12</v>
      </c>
      <c r="H9" s="10"/>
    </row>
    <row r="10" spans="1:8" ht="15.75">
      <c r="A10" s="7"/>
      <c r="B10" s="7"/>
      <c r="C10" s="7"/>
      <c r="D10" s="7"/>
      <c r="E10" s="8" t="s">
        <v>13</v>
      </c>
      <c r="F10" s="9"/>
      <c r="G10" s="9" t="str">
        <f>E10</f>
        <v>RM `000</v>
      </c>
      <c r="H10" s="10"/>
    </row>
    <row r="12" ht="15.75">
      <c r="A12" s="5" t="s">
        <v>68</v>
      </c>
    </row>
    <row r="13" spans="1:7" ht="15">
      <c r="A13" s="2" t="s">
        <v>69</v>
      </c>
      <c r="E13" s="3">
        <f>'[1]P&amp;L-Final'!$J$29</f>
        <v>272</v>
      </c>
      <c r="G13" s="4">
        <v>-2426</v>
      </c>
    </row>
    <row r="14" ht="15.75">
      <c r="A14" s="5"/>
    </row>
    <row r="15" ht="15">
      <c r="A15" s="2" t="s">
        <v>70</v>
      </c>
    </row>
    <row r="16" spans="1:7" ht="15">
      <c r="A16" s="2" t="s">
        <v>43</v>
      </c>
      <c r="B16" s="2" t="s">
        <v>71</v>
      </c>
      <c r="E16" s="3">
        <v>4621</v>
      </c>
      <c r="G16" s="4">
        <v>5067</v>
      </c>
    </row>
    <row r="17" spans="1:7" ht="15">
      <c r="A17" s="2" t="s">
        <v>43</v>
      </c>
      <c r="B17" s="2" t="s">
        <v>72</v>
      </c>
      <c r="E17" s="3">
        <v>3846</v>
      </c>
      <c r="G17" s="4">
        <v>4078</v>
      </c>
    </row>
    <row r="19" spans="1:7" ht="15">
      <c r="A19" s="2" t="s">
        <v>73</v>
      </c>
      <c r="E19" s="19">
        <f>SUM(E13:E18)</f>
        <v>8739</v>
      </c>
      <c r="F19" s="16"/>
      <c r="G19" s="18">
        <f>SUM(G13:G18)</f>
        <v>6719</v>
      </c>
    </row>
    <row r="21" ht="15">
      <c r="A21" s="2" t="s">
        <v>74</v>
      </c>
    </row>
    <row r="22" spans="1:7" ht="15">
      <c r="A22" s="2" t="s">
        <v>43</v>
      </c>
      <c r="B22" s="2" t="s">
        <v>75</v>
      </c>
      <c r="E22" s="3">
        <v>-1252</v>
      </c>
      <c r="G22" s="4">
        <v>-5258</v>
      </c>
    </row>
    <row r="23" spans="1:7" ht="15">
      <c r="A23" s="2" t="s">
        <v>43</v>
      </c>
      <c r="B23" s="2" t="s">
        <v>76</v>
      </c>
      <c r="E23" s="3">
        <v>-2271</v>
      </c>
      <c r="G23" s="4">
        <v>-2850</v>
      </c>
    </row>
    <row r="25" spans="1:7" ht="15">
      <c r="A25" s="2" t="s">
        <v>77</v>
      </c>
      <c r="E25" s="19">
        <f>SUM(E19:E24)</f>
        <v>5216</v>
      </c>
      <c r="F25" s="16"/>
      <c r="G25" s="18">
        <f>SUM(G19:G24)</f>
        <v>-1389</v>
      </c>
    </row>
    <row r="27" ht="15.75">
      <c r="A27" s="5" t="s">
        <v>78</v>
      </c>
    </row>
    <row r="28" spans="1:7" ht="15">
      <c r="A28" s="2" t="s">
        <v>43</v>
      </c>
      <c r="B28" s="2" t="s">
        <v>79</v>
      </c>
      <c r="E28" s="3">
        <v>0</v>
      </c>
      <c r="G28" s="4">
        <v>0</v>
      </c>
    </row>
    <row r="29" spans="1:7" ht="15">
      <c r="A29" s="2" t="s">
        <v>43</v>
      </c>
      <c r="B29" s="2" t="s">
        <v>80</v>
      </c>
      <c r="E29" s="3">
        <v>-2583</v>
      </c>
      <c r="G29" s="4">
        <v>-602</v>
      </c>
    </row>
    <row r="31" spans="1:7" ht="15">
      <c r="A31" s="2" t="s">
        <v>81</v>
      </c>
      <c r="E31" s="19">
        <f>SUM(E28:E30)</f>
        <v>-2583</v>
      </c>
      <c r="F31" s="16"/>
      <c r="G31" s="18">
        <f>SUM(G28:G30)</f>
        <v>-602</v>
      </c>
    </row>
    <row r="33" ht="15.75">
      <c r="A33" s="5" t="s">
        <v>82</v>
      </c>
    </row>
    <row r="34" spans="1:7" ht="15">
      <c r="A34" s="2" t="s">
        <v>43</v>
      </c>
      <c r="B34" s="2" t="s">
        <v>83</v>
      </c>
      <c r="E34" s="3">
        <v>-1685</v>
      </c>
      <c r="G34" s="4">
        <v>-387</v>
      </c>
    </row>
    <row r="35" spans="1:7" ht="15">
      <c r="A35" s="2" t="s">
        <v>43</v>
      </c>
      <c r="B35" s="2" t="s">
        <v>84</v>
      </c>
      <c r="E35" s="3">
        <v>0</v>
      </c>
      <c r="G35" s="4">
        <v>0</v>
      </c>
    </row>
    <row r="37" spans="1:7" ht="15">
      <c r="A37" s="2" t="s">
        <v>85</v>
      </c>
      <c r="E37" s="19">
        <f>SUM(E34:E36)</f>
        <v>-1685</v>
      </c>
      <c r="F37" s="16"/>
      <c r="G37" s="18">
        <f>SUM(G34:G36)</f>
        <v>-387</v>
      </c>
    </row>
    <row r="39" spans="1:7" ht="15.75">
      <c r="A39" s="5" t="s">
        <v>86</v>
      </c>
      <c r="E39" s="3">
        <f>E25+E31+E37</f>
        <v>948</v>
      </c>
      <c r="G39" s="4">
        <f>G25+G31+G37</f>
        <v>-2378</v>
      </c>
    </row>
    <row r="40" ht="15.75">
      <c r="A40" s="5"/>
    </row>
    <row r="41" spans="1:7" ht="15.75">
      <c r="A41" s="5" t="s">
        <v>103</v>
      </c>
      <c r="E41" s="3">
        <v>-5680</v>
      </c>
      <c r="G41" s="4">
        <v>-7621</v>
      </c>
    </row>
    <row r="42" ht="15.75">
      <c r="A42" s="5"/>
    </row>
    <row r="43" spans="1:7" ht="16.5" thickBot="1">
      <c r="A43" s="5" t="s">
        <v>104</v>
      </c>
      <c r="E43" s="45">
        <f>SUM(E39:E42)</f>
        <v>-4732</v>
      </c>
      <c r="F43" s="16"/>
      <c r="G43" s="48">
        <f>SUM(G39:G42)</f>
        <v>-9999</v>
      </c>
    </row>
    <row r="44" ht="15.75" thickTop="1"/>
  </sheetData>
  <printOptions/>
  <pageMargins left="0.82" right="0.76" top="1.02" bottom="1" header="0.5" footer="0.5"/>
  <pageSetup fitToHeight="1" fitToWidth="1" horizontalDpi="600" verticalDpi="6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A17" sqref="A17"/>
    </sheetView>
  </sheetViews>
  <sheetFormatPr defaultColWidth="9.140625" defaultRowHeight="12.75"/>
  <cols>
    <col min="1" max="1" width="46.57421875" style="50" customWidth="1"/>
    <col min="2" max="2" width="17.7109375" style="50" customWidth="1"/>
    <col min="3" max="3" width="1.8515625" style="50" customWidth="1"/>
    <col min="4" max="4" width="15.7109375" style="50" customWidth="1"/>
    <col min="5" max="5" width="1.8515625" style="50" customWidth="1"/>
    <col min="6" max="6" width="21.140625" style="50" bestFit="1" customWidth="1"/>
    <col min="7" max="7" width="1.8515625" style="50" customWidth="1"/>
    <col min="8" max="8" width="16.7109375" style="50" customWidth="1"/>
    <col min="9" max="9" width="6.00390625" style="50" customWidth="1"/>
    <col min="10" max="16384" width="9.140625" style="50" customWidth="1"/>
  </cols>
  <sheetData>
    <row r="1" spans="1:8" ht="15.75">
      <c r="A1" s="5" t="s">
        <v>0</v>
      </c>
      <c r="B1" s="49"/>
      <c r="C1" s="49"/>
      <c r="D1" s="49"/>
      <c r="E1" s="49"/>
      <c r="F1" s="49"/>
      <c r="G1" s="49"/>
      <c r="H1" s="49"/>
    </row>
    <row r="2" spans="3:7" ht="15">
      <c r="C2" s="51"/>
      <c r="E2" s="51"/>
      <c r="G2" s="51"/>
    </row>
    <row r="3" spans="1:8" ht="15.75">
      <c r="A3" s="49" t="s">
        <v>87</v>
      </c>
      <c r="B3" s="49"/>
      <c r="C3" s="49"/>
      <c r="D3" s="49"/>
      <c r="E3" s="49"/>
      <c r="F3" s="49"/>
      <c r="G3" s="49"/>
      <c r="H3" s="49"/>
    </row>
    <row r="4" spans="1:8" ht="15.75">
      <c r="A4" s="52" t="str">
        <f>'[1]Cash Flow'!A4</f>
        <v>FOR THE PERIOD ENDED 30 SEPTEMBER 2004</v>
      </c>
      <c r="B4" s="52"/>
      <c r="C4" s="53"/>
      <c r="D4" s="52"/>
      <c r="E4" s="52"/>
      <c r="F4" s="52"/>
      <c r="G4" s="49"/>
      <c r="H4" s="49"/>
    </row>
    <row r="5" spans="3:7" ht="15">
      <c r="C5" s="51"/>
      <c r="E5" s="51"/>
      <c r="G5" s="51"/>
    </row>
    <row r="6" spans="2:8" ht="15">
      <c r="B6" s="54"/>
      <c r="C6" s="55"/>
      <c r="D6" s="54"/>
      <c r="E6" s="55"/>
      <c r="F6" s="54"/>
      <c r="G6" s="55"/>
      <c r="H6" s="54"/>
    </row>
    <row r="7" spans="2:8" ht="15.75">
      <c r="B7" s="9" t="s">
        <v>88</v>
      </c>
      <c r="C7" s="9"/>
      <c r="D7" s="9" t="s">
        <v>88</v>
      </c>
      <c r="E7" s="56"/>
      <c r="F7" s="57" t="s">
        <v>89</v>
      </c>
      <c r="G7" s="56"/>
      <c r="H7" s="57"/>
    </row>
    <row r="8" spans="2:8" ht="15.75">
      <c r="B8" s="58" t="s">
        <v>90</v>
      </c>
      <c r="C8" s="9"/>
      <c r="D8" s="58" t="s">
        <v>91</v>
      </c>
      <c r="E8" s="56"/>
      <c r="F8" s="59" t="s">
        <v>92</v>
      </c>
      <c r="G8" s="56"/>
      <c r="H8" s="59" t="s">
        <v>93</v>
      </c>
    </row>
    <row r="9" spans="2:13" ht="15.75">
      <c r="B9" s="57" t="s">
        <v>94</v>
      </c>
      <c r="C9" s="60"/>
      <c r="D9" s="57" t="s">
        <v>94</v>
      </c>
      <c r="E9" s="60"/>
      <c r="F9" s="57" t="s">
        <v>94</v>
      </c>
      <c r="G9" s="60"/>
      <c r="H9" s="57" t="s">
        <v>94</v>
      </c>
      <c r="M9" s="61"/>
    </row>
    <row r="10" spans="1:7" s="61" customFormat="1" ht="15.75">
      <c r="A10" s="62" t="s">
        <v>95</v>
      </c>
      <c r="C10" s="63"/>
      <c r="E10" s="63"/>
      <c r="G10" s="63"/>
    </row>
    <row r="11" spans="1:7" ht="15">
      <c r="A11" s="64"/>
      <c r="C11" s="51"/>
      <c r="E11" s="51"/>
      <c r="G11" s="51"/>
    </row>
    <row r="12" spans="1:9" ht="15">
      <c r="A12" s="50" t="s">
        <v>96</v>
      </c>
      <c r="B12" s="16">
        <f>B29</f>
        <v>44579</v>
      </c>
      <c r="C12" s="16"/>
      <c r="D12" s="16">
        <f>D29</f>
        <v>7283.23</v>
      </c>
      <c r="E12" s="16"/>
      <c r="F12" s="16">
        <v>-31295</v>
      </c>
      <c r="G12" s="16"/>
      <c r="H12" s="16">
        <f>SUM(B12:F12)</f>
        <v>20567.229999999996</v>
      </c>
      <c r="I12" s="65"/>
    </row>
    <row r="13" spans="2:9" ht="15">
      <c r="B13" s="65"/>
      <c r="C13" s="66"/>
      <c r="D13" s="67"/>
      <c r="E13" s="66"/>
      <c r="F13" s="65"/>
      <c r="G13" s="66"/>
      <c r="H13" s="65"/>
      <c r="I13" s="65"/>
    </row>
    <row r="14" spans="1:9" ht="15">
      <c r="A14" s="7" t="s">
        <v>97</v>
      </c>
      <c r="B14" s="16">
        <v>0</v>
      </c>
      <c r="C14" s="16"/>
      <c r="D14" s="16">
        <v>0</v>
      </c>
      <c r="E14" s="16"/>
      <c r="F14" s="16">
        <v>0</v>
      </c>
      <c r="G14" s="66"/>
      <c r="H14" s="16">
        <f>SUM(B14:F14)</f>
        <v>0</v>
      </c>
      <c r="I14" s="65"/>
    </row>
    <row r="15" spans="1:9" ht="15">
      <c r="A15" s="68"/>
      <c r="B15" s="65"/>
      <c r="C15" s="66"/>
      <c r="D15" s="65"/>
      <c r="E15" s="66"/>
      <c r="F15" s="65"/>
      <c r="G15" s="66"/>
      <c r="H15" s="65"/>
      <c r="I15" s="65"/>
    </row>
    <row r="16" spans="1:9" ht="15">
      <c r="A16" s="50" t="s">
        <v>98</v>
      </c>
      <c r="B16" s="16">
        <v>0</v>
      </c>
      <c r="C16" s="16"/>
      <c r="D16" s="16">
        <v>0</v>
      </c>
      <c r="E16" s="16"/>
      <c r="F16" s="16">
        <f>'[1]P&amp;L-Final'!J33</f>
        <v>272</v>
      </c>
      <c r="G16" s="16"/>
      <c r="H16" s="16">
        <f>SUM(B16:F16)</f>
        <v>272</v>
      </c>
      <c r="I16" s="65"/>
    </row>
    <row r="17" spans="1:9" ht="15">
      <c r="A17" s="69"/>
      <c r="B17" s="65"/>
      <c r="C17" s="66"/>
      <c r="D17" s="65"/>
      <c r="E17" s="66"/>
      <c r="F17" s="65"/>
      <c r="G17" s="66"/>
      <c r="H17" s="65"/>
      <c r="I17" s="65"/>
    </row>
    <row r="18" spans="1:9" ht="15.75" thickBot="1">
      <c r="A18" s="50" t="s">
        <v>99</v>
      </c>
      <c r="B18" s="70">
        <f>SUM(B12:B17)</f>
        <v>44579</v>
      </c>
      <c r="C18" s="66"/>
      <c r="D18" s="70">
        <f>SUM(D12:D17)</f>
        <v>7283.23</v>
      </c>
      <c r="E18" s="66"/>
      <c r="F18" s="70">
        <f>SUM(F12:F17)</f>
        <v>-31023</v>
      </c>
      <c r="G18" s="66"/>
      <c r="H18" s="70">
        <f>SUM(H12:H17)</f>
        <v>20839.229999999996</v>
      </c>
      <c r="I18" s="65"/>
    </row>
    <row r="19" spans="8:9" ht="15.75" thickTop="1">
      <c r="H19" s="31"/>
      <c r="I19" s="65"/>
    </row>
    <row r="20" spans="6:9" ht="15">
      <c r="F20" s="65"/>
      <c r="I20" s="65"/>
    </row>
    <row r="21" spans="1:7" ht="15.75">
      <c r="A21" s="71" t="s">
        <v>100</v>
      </c>
      <c r="C21" s="51"/>
      <c r="E21" s="51"/>
      <c r="G21" s="51"/>
    </row>
    <row r="22" spans="1:7" ht="15">
      <c r="A22" s="64"/>
      <c r="C22" s="51"/>
      <c r="E22" s="51"/>
      <c r="G22" s="51"/>
    </row>
    <row r="23" spans="1:9" ht="15">
      <c r="A23" s="50" t="str">
        <f>A12</f>
        <v>Balance at beginning of period</v>
      </c>
      <c r="B23" s="16">
        <v>44579</v>
      </c>
      <c r="C23" s="16"/>
      <c r="D23" s="16">
        <f>7283230/1000</f>
        <v>7283.23</v>
      </c>
      <c r="E23" s="16"/>
      <c r="F23" s="16">
        <v>-28620</v>
      </c>
      <c r="G23" s="16"/>
      <c r="H23" s="16">
        <f>SUM(B23:F23)</f>
        <v>23242.229999999996</v>
      </c>
      <c r="I23" s="65"/>
    </row>
    <row r="24" spans="2:9" ht="15">
      <c r="B24" s="65"/>
      <c r="C24" s="66"/>
      <c r="D24" s="67"/>
      <c r="E24" s="66"/>
      <c r="F24" s="65"/>
      <c r="G24" s="66"/>
      <c r="H24" s="65"/>
      <c r="I24" s="65"/>
    </row>
    <row r="25" spans="1:9" ht="15">
      <c r="A25" s="7" t="s">
        <v>97</v>
      </c>
      <c r="B25" s="16">
        <v>0</v>
      </c>
      <c r="C25" s="16"/>
      <c r="D25" s="16">
        <v>0</v>
      </c>
      <c r="E25" s="16"/>
      <c r="F25" s="16">
        <v>0</v>
      </c>
      <c r="G25" s="66"/>
      <c r="H25" s="16">
        <f>SUM(B25:F25)</f>
        <v>0</v>
      </c>
      <c r="I25" s="65"/>
    </row>
    <row r="26" spans="1:9" ht="15">
      <c r="A26" s="68"/>
      <c r="B26" s="65"/>
      <c r="C26" s="66"/>
      <c r="D26" s="65"/>
      <c r="E26" s="66"/>
      <c r="F26" s="65"/>
      <c r="G26" s="66"/>
      <c r="H26" s="65"/>
      <c r="I26" s="65"/>
    </row>
    <row r="27" spans="1:9" ht="15">
      <c r="A27" s="50" t="s">
        <v>101</v>
      </c>
      <c r="B27" s="16">
        <v>0</v>
      </c>
      <c r="C27" s="16"/>
      <c r="D27" s="16">
        <v>0</v>
      </c>
      <c r="E27" s="16"/>
      <c r="F27" s="16">
        <f>'[1]P&amp;L-Final'!L37</f>
        <v>-2426</v>
      </c>
      <c r="G27" s="16"/>
      <c r="H27" s="16">
        <f>SUM(B27:F27)</f>
        <v>-2426</v>
      </c>
      <c r="I27" s="65"/>
    </row>
    <row r="28" spans="1:9" ht="15">
      <c r="A28" s="69"/>
      <c r="B28" s="65"/>
      <c r="C28" s="66"/>
      <c r="D28" s="65"/>
      <c r="E28" s="66"/>
      <c r="F28" s="65"/>
      <c r="G28" s="66"/>
      <c r="H28" s="65"/>
      <c r="I28" s="65"/>
    </row>
    <row r="29" spans="1:9" ht="15.75" thickBot="1">
      <c r="A29" s="50" t="s">
        <v>99</v>
      </c>
      <c r="B29" s="70">
        <f>SUM(B23:B28)</f>
        <v>44579</v>
      </c>
      <c r="C29" s="66"/>
      <c r="D29" s="70">
        <f>SUM(D23:D28)</f>
        <v>7283.23</v>
      </c>
      <c r="E29" s="66"/>
      <c r="F29" s="70">
        <f>SUM(F23:F28)</f>
        <v>-31046</v>
      </c>
      <c r="G29" s="66"/>
      <c r="H29" s="70">
        <f>SUM(H23:H28)</f>
        <v>20816.229999999996</v>
      </c>
      <c r="I29" s="65"/>
    </row>
    <row r="30" spans="8:9" ht="15.75" thickTop="1">
      <c r="H30" s="65"/>
      <c r="I30" s="65"/>
    </row>
    <row r="31" ht="15">
      <c r="I31" s="65"/>
    </row>
    <row r="32" spans="2:9" ht="15">
      <c r="B32" s="65"/>
      <c r="C32" s="66"/>
      <c r="D32" s="65"/>
      <c r="E32" s="66"/>
      <c r="F32" s="65"/>
      <c r="G32" s="66"/>
      <c r="H32" s="65"/>
      <c r="I32" s="65"/>
    </row>
    <row r="33" spans="2:9" ht="15">
      <c r="B33" s="65"/>
      <c r="C33" s="66"/>
      <c r="D33" s="65"/>
      <c r="E33" s="66"/>
      <c r="F33" s="65"/>
      <c r="G33" s="66"/>
      <c r="H33" s="65"/>
      <c r="I33" s="65"/>
    </row>
    <row r="35" ht="15.75">
      <c r="A35" s="72"/>
    </row>
    <row r="36" ht="15.75">
      <c r="A36" s="7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2004-11-09T04:28:02Z</cp:lastPrinted>
  <dcterms:created xsi:type="dcterms:W3CDTF">2004-11-09T04:00:08Z</dcterms:created>
  <dcterms:modified xsi:type="dcterms:W3CDTF">2004-11-09T04:40:18Z</dcterms:modified>
  <cp:category/>
  <cp:version/>
  <cp:contentType/>
  <cp:contentStatus/>
</cp:coreProperties>
</file>